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Blog\New Blog List\Inverter Ref versus Traditional Ref\"/>
    </mc:Choice>
  </mc:AlternateContent>
  <xr:revisionPtr revIDLastSave="0" documentId="13_ncr:1_{2F511434-BAC8-4651-AD9D-8E665BF397B6}" xr6:coauthVersionLast="46" xr6:coauthVersionMax="46" xr10:uidLastSave="{00000000-0000-0000-0000-000000000000}"/>
  <bookViews>
    <workbookView xWindow="-120" yWindow="-120" windowWidth="29040" windowHeight="15840" xr2:uid="{74484FC7-CA37-4A9A-AB8D-6B19194A8468}"/>
  </bookViews>
  <sheets>
    <sheet name="Saving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3" i="1"/>
  <c r="D16" i="1"/>
  <c r="C16" i="1"/>
  <c r="C18" i="1" s="1"/>
  <c r="C19" i="1" s="1"/>
  <c r="D19" i="1" l="1"/>
  <c r="C20" i="1"/>
  <c r="C17" i="1"/>
  <c r="D17" i="1"/>
  <c r="C22" i="1" l="1"/>
  <c r="F22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1" i="1"/>
  <c r="F21" i="1" s="1"/>
  <c r="F20" i="1"/>
</calcChain>
</file>

<file path=xl/sharedStrings.xml><?xml version="1.0" encoding="utf-8"?>
<sst xmlns="http://schemas.openxmlformats.org/spreadsheetml/2006/main" count="44" uniqueCount="43">
  <si>
    <t>CSD600SAI</t>
  </si>
  <si>
    <t>CSD600MN</t>
  </si>
  <si>
    <t>Inverter</t>
  </si>
  <si>
    <t>6.7 CU FT/189 L</t>
  </si>
  <si>
    <t>EEF - 473</t>
  </si>
  <si>
    <t>Non inverter</t>
  </si>
  <si>
    <t>EEF - 339</t>
  </si>
  <si>
    <t>Model</t>
  </si>
  <si>
    <t xml:space="preserve">Compressor </t>
  </si>
  <si>
    <t>Size</t>
  </si>
  <si>
    <t>Energy efficiency ratio</t>
  </si>
  <si>
    <t>Operation per day, hours</t>
  </si>
  <si>
    <t>Power consumption, Watts</t>
  </si>
  <si>
    <t>Montly power consumption, kW</t>
  </si>
  <si>
    <t>Yearly power consumption, kW</t>
  </si>
  <si>
    <t>Purchase price, (your currency)</t>
  </si>
  <si>
    <t>Purchase price difference,  (your currency)</t>
  </si>
  <si>
    <t>Cost per kilowatt-hour,  (your currency)</t>
  </si>
  <si>
    <t>Monthly energy bill,  (your currency)</t>
  </si>
  <si>
    <t>Yearly energy bill,  (your currency)</t>
  </si>
  <si>
    <t>Year 1 bill difference,  (your currency)</t>
  </si>
  <si>
    <t>Year 2 bill difference,  (your currency)</t>
  </si>
  <si>
    <t>Year 3 bill difference,  (your currency)</t>
  </si>
  <si>
    <t>Year 4 bill difference,  (your currency)</t>
  </si>
  <si>
    <t>Year 5 bill difference,  (your currency)</t>
  </si>
  <si>
    <t>Year 6 bill difference,  (your currency)</t>
  </si>
  <si>
    <t>Year 7 bill difference,  (your currency)</t>
  </si>
  <si>
    <t>Year 8 bill difference,  (your currency)</t>
  </si>
  <si>
    <t>Year 9 bill difference,  (your currency)</t>
  </si>
  <si>
    <t>Year 10 bill difference,  (your currency)</t>
  </si>
  <si>
    <t>Amount Save, (your currency)</t>
  </si>
  <si>
    <t>year 1 saving</t>
  </si>
  <si>
    <t>year 2 saving</t>
  </si>
  <si>
    <t>year 3 saving</t>
  </si>
  <si>
    <t>year 4 saving</t>
  </si>
  <si>
    <t>year 5 saving</t>
  </si>
  <si>
    <t>year 6 saving</t>
  </si>
  <si>
    <t>year 7 saving</t>
  </si>
  <si>
    <t>year 8 saving</t>
  </si>
  <si>
    <t>year 9 saving</t>
  </si>
  <si>
    <t>year 10 saving</t>
  </si>
  <si>
    <t>Legend</t>
  </si>
  <si>
    <t>supply data only to the yellow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</si>
</sst>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22252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1A88-ED77-4203-8880-46F1E8B04BAD}">
  <dimension ref="B4:G29"/>
  <sheetViews>
    <sheetView tabSelected="1" workbookViewId="0">
      <selection activeCell="I18" sqref="I18"/>
    </sheetView>
  </sheetViews>
  <sheetFormatPr defaultRowHeight="15" x14ac:dyDescent="0.25"/>
  <cols>
    <col min="1" max="1" width="9.140625" style="5"/>
    <col min="2" max="2" width="47.7109375" style="5" customWidth="1"/>
    <col min="3" max="3" width="23.7109375" style="4" customWidth="1"/>
    <col min="4" max="4" width="32.85546875" style="4" bestFit="1" customWidth="1"/>
    <col min="5" max="5" width="2.5703125" style="4" customWidth="1"/>
    <col min="6" max="6" width="32.5703125" style="4" customWidth="1"/>
    <col min="7" max="7" width="12.28515625" style="5" bestFit="1" customWidth="1"/>
    <col min="8" max="8" width="10.5703125" style="5" bestFit="1" customWidth="1"/>
    <col min="9" max="9" width="9.140625" style="5"/>
    <col min="10" max="10" width="9.7109375" style="5" bestFit="1" customWidth="1"/>
    <col min="11" max="16384" width="9.140625" style="5"/>
  </cols>
  <sheetData>
    <row r="4" spans="2:6" x14ac:dyDescent="0.25">
      <c r="C4" s="9" t="s">
        <v>41</v>
      </c>
      <c r="D4" s="18" t="s">
        <v>42</v>
      </c>
    </row>
    <row r="7" spans="2:6" x14ac:dyDescent="0.25">
      <c r="B7" s="1" t="s">
        <v>7</v>
      </c>
      <c r="C7" s="2" t="s">
        <v>0</v>
      </c>
      <c r="D7" s="2" t="s">
        <v>1</v>
      </c>
      <c r="E7" s="3"/>
    </row>
    <row r="8" spans="2:6" x14ac:dyDescent="0.25">
      <c r="B8" s="1" t="s">
        <v>8</v>
      </c>
      <c r="C8" s="2" t="s">
        <v>2</v>
      </c>
      <c r="D8" s="2" t="s">
        <v>5</v>
      </c>
      <c r="E8" s="3"/>
    </row>
    <row r="9" spans="2:6" x14ac:dyDescent="0.25">
      <c r="B9" s="1" t="s">
        <v>9</v>
      </c>
      <c r="C9" s="2" t="s">
        <v>3</v>
      </c>
      <c r="D9" s="2" t="s">
        <v>3</v>
      </c>
      <c r="E9" s="3"/>
    </row>
    <row r="10" spans="2:6" x14ac:dyDescent="0.25">
      <c r="B10" s="1" t="s">
        <v>10</v>
      </c>
      <c r="C10" s="2" t="s">
        <v>4</v>
      </c>
      <c r="D10" s="2" t="s">
        <v>6</v>
      </c>
      <c r="E10" s="3"/>
    </row>
    <row r="11" spans="2:6" x14ac:dyDescent="0.25">
      <c r="B11" s="1" t="s">
        <v>12</v>
      </c>
      <c r="C11" s="11">
        <v>55</v>
      </c>
      <c r="D11" s="11">
        <v>70</v>
      </c>
      <c r="E11" s="3"/>
    </row>
    <row r="12" spans="2:6" x14ac:dyDescent="0.25">
      <c r="B12" s="1" t="s">
        <v>15</v>
      </c>
      <c r="C12" s="12">
        <v>15995</v>
      </c>
      <c r="D12" s="12">
        <v>12995</v>
      </c>
      <c r="E12" s="6"/>
      <c r="F12" s="7"/>
    </row>
    <row r="13" spans="2:6" x14ac:dyDescent="0.25">
      <c r="B13" s="1" t="s">
        <v>16</v>
      </c>
      <c r="C13" s="15">
        <f>C12-D12</f>
        <v>3000</v>
      </c>
      <c r="D13" s="15"/>
      <c r="E13" s="6"/>
      <c r="F13" s="7"/>
    </row>
    <row r="14" spans="2:6" x14ac:dyDescent="0.25">
      <c r="B14" s="1" t="s">
        <v>17</v>
      </c>
      <c r="C14" s="16">
        <v>8</v>
      </c>
      <c r="D14" s="17"/>
    </row>
    <row r="15" spans="2:6" x14ac:dyDescent="0.25">
      <c r="B15" s="1" t="s">
        <v>11</v>
      </c>
      <c r="C15" s="13">
        <v>24</v>
      </c>
      <c r="D15" s="13">
        <v>24</v>
      </c>
    </row>
    <row r="16" spans="2:6" x14ac:dyDescent="0.25">
      <c r="B16" s="1" t="s">
        <v>13</v>
      </c>
      <c r="C16" s="8">
        <f>C11*C15*30/1000</f>
        <v>39.6</v>
      </c>
      <c r="D16" s="8">
        <f>D11*D15*30/1000</f>
        <v>50.4</v>
      </c>
    </row>
    <row r="17" spans="2:7" x14ac:dyDescent="0.25">
      <c r="B17" s="1" t="s">
        <v>14</v>
      </c>
      <c r="C17" s="8">
        <f>C16*12</f>
        <v>475.20000000000005</v>
      </c>
      <c r="D17" s="8">
        <f>D16*12</f>
        <v>604.79999999999995</v>
      </c>
    </row>
    <row r="18" spans="2:7" x14ac:dyDescent="0.25">
      <c r="B18" s="1" t="s">
        <v>18</v>
      </c>
      <c r="C18" s="8">
        <f>C14*C16</f>
        <v>316.8</v>
      </c>
      <c r="D18" s="8">
        <f>C14*D16</f>
        <v>403.2</v>
      </c>
    </row>
    <row r="19" spans="2:7" x14ac:dyDescent="0.25">
      <c r="B19" s="1" t="s">
        <v>19</v>
      </c>
      <c r="C19" s="8">
        <f>C18*12</f>
        <v>3801.6000000000004</v>
      </c>
      <c r="D19" s="8">
        <f>D18*12</f>
        <v>4838.3999999999996</v>
      </c>
      <c r="F19" s="1" t="s">
        <v>30</v>
      </c>
    </row>
    <row r="20" spans="2:7" x14ac:dyDescent="0.25">
      <c r="B20" s="1" t="s">
        <v>20</v>
      </c>
      <c r="C20" s="14">
        <f>D19-C19</f>
        <v>1036.7999999999993</v>
      </c>
      <c r="D20" s="14"/>
      <c r="F20" s="10">
        <f t="shared" ref="F20:F29" si="0">C20-$C$13</f>
        <v>-1963.2000000000007</v>
      </c>
      <c r="G20" s="5" t="s">
        <v>31</v>
      </c>
    </row>
    <row r="21" spans="2:7" x14ac:dyDescent="0.25">
      <c r="B21" s="1" t="s">
        <v>21</v>
      </c>
      <c r="C21" s="14">
        <f>2*$C$20</f>
        <v>2073.5999999999985</v>
      </c>
      <c r="D21" s="14"/>
      <c r="F21" s="10">
        <f t="shared" si="0"/>
        <v>-926.40000000000146</v>
      </c>
      <c r="G21" s="5" t="s">
        <v>32</v>
      </c>
    </row>
    <row r="22" spans="2:7" x14ac:dyDescent="0.25">
      <c r="B22" s="1" t="s">
        <v>22</v>
      </c>
      <c r="C22" s="14">
        <f>3*$C$20</f>
        <v>3110.3999999999978</v>
      </c>
      <c r="D22" s="14"/>
      <c r="F22" s="10">
        <f t="shared" si="0"/>
        <v>110.39999999999782</v>
      </c>
      <c r="G22" s="5" t="s">
        <v>33</v>
      </c>
    </row>
    <row r="23" spans="2:7" x14ac:dyDescent="0.25">
      <c r="B23" s="1" t="s">
        <v>23</v>
      </c>
      <c r="C23" s="14">
        <f>4*$C$20</f>
        <v>4147.1999999999971</v>
      </c>
      <c r="D23" s="14"/>
      <c r="F23" s="10">
        <f t="shared" si="0"/>
        <v>1147.1999999999971</v>
      </c>
      <c r="G23" s="5" t="s">
        <v>34</v>
      </c>
    </row>
    <row r="24" spans="2:7" x14ac:dyDescent="0.25">
      <c r="B24" s="1" t="s">
        <v>24</v>
      </c>
      <c r="C24" s="14">
        <f>5*$C$20</f>
        <v>5183.9999999999964</v>
      </c>
      <c r="D24" s="14"/>
      <c r="F24" s="10">
        <f t="shared" si="0"/>
        <v>2183.9999999999964</v>
      </c>
      <c r="G24" s="5" t="s">
        <v>35</v>
      </c>
    </row>
    <row r="25" spans="2:7" x14ac:dyDescent="0.25">
      <c r="B25" s="1" t="s">
        <v>25</v>
      </c>
      <c r="C25" s="14">
        <f>6*$C$20</f>
        <v>6220.7999999999956</v>
      </c>
      <c r="D25" s="14"/>
      <c r="F25" s="10">
        <f t="shared" si="0"/>
        <v>3220.7999999999956</v>
      </c>
      <c r="G25" s="5" t="s">
        <v>36</v>
      </c>
    </row>
    <row r="26" spans="2:7" x14ac:dyDescent="0.25">
      <c r="B26" s="1" t="s">
        <v>26</v>
      </c>
      <c r="C26" s="14">
        <f>7*$C$20</f>
        <v>7257.5999999999949</v>
      </c>
      <c r="D26" s="14"/>
      <c r="F26" s="10">
        <f t="shared" si="0"/>
        <v>4257.5999999999949</v>
      </c>
      <c r="G26" s="5" t="s">
        <v>37</v>
      </c>
    </row>
    <row r="27" spans="2:7" x14ac:dyDescent="0.25">
      <c r="B27" s="1" t="s">
        <v>27</v>
      </c>
      <c r="C27" s="14">
        <f>8*$C$20</f>
        <v>8294.3999999999942</v>
      </c>
      <c r="D27" s="14"/>
      <c r="F27" s="10">
        <f t="shared" si="0"/>
        <v>5294.3999999999942</v>
      </c>
      <c r="G27" s="5" t="s">
        <v>38</v>
      </c>
    </row>
    <row r="28" spans="2:7" x14ac:dyDescent="0.25">
      <c r="B28" s="1" t="s">
        <v>28</v>
      </c>
      <c r="C28" s="14">
        <f>9*$C$20</f>
        <v>9331.1999999999935</v>
      </c>
      <c r="D28" s="14"/>
      <c r="F28" s="10">
        <f t="shared" si="0"/>
        <v>6331.1999999999935</v>
      </c>
      <c r="G28" s="5" t="s">
        <v>39</v>
      </c>
    </row>
    <row r="29" spans="2:7" x14ac:dyDescent="0.25">
      <c r="B29" s="1" t="s">
        <v>29</v>
      </c>
      <c r="C29" s="14">
        <f>10*$C$20</f>
        <v>10367.999999999993</v>
      </c>
      <c r="D29" s="14"/>
      <c r="F29" s="10">
        <f t="shared" si="0"/>
        <v>7367.9999999999927</v>
      </c>
      <c r="G29" s="5" t="s">
        <v>40</v>
      </c>
    </row>
  </sheetData>
  <mergeCells count="12">
    <mergeCell ref="C29:D29"/>
    <mergeCell ref="C20:D20"/>
    <mergeCell ref="C21:D21"/>
    <mergeCell ref="C22:D22"/>
    <mergeCell ref="C13:D13"/>
    <mergeCell ref="C23:D23"/>
    <mergeCell ref="C14:D14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Lester Soronio</dc:creator>
  <cp:lastModifiedBy>John Lester Soronio</cp:lastModifiedBy>
  <dcterms:created xsi:type="dcterms:W3CDTF">2021-04-19T14:54:50Z</dcterms:created>
  <dcterms:modified xsi:type="dcterms:W3CDTF">2021-04-22T13:02:18Z</dcterms:modified>
</cp:coreProperties>
</file>